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Collection KTD" sheetId="1" r:id="rId1"/>
  </sheets>
  <definedNames>
    <definedName name="_xlnm.Print_Area" localSheetId="0">'Collection KTD'!$A$1:$R$7</definedName>
    <definedName name="_xlnm.Print_Titles" localSheetId="0">'Collection KTD'!$A:$C</definedName>
  </definedNames>
  <calcPr fullCalcOnLoad="1"/>
</workbook>
</file>

<file path=xl/sharedStrings.xml><?xml version="1.0" encoding="utf-8"?>
<sst xmlns="http://schemas.openxmlformats.org/spreadsheetml/2006/main" count="43" uniqueCount="37">
  <si>
    <t>EAN Master</t>
  </si>
  <si>
    <t>Master carton</t>
  </si>
  <si>
    <t>Composition</t>
  </si>
  <si>
    <t>7640182548230</t>
  </si>
  <si>
    <t>7640182548247</t>
  </si>
  <si>
    <t>7640182548254</t>
  </si>
  <si>
    <t>7640182548261</t>
  </si>
  <si>
    <t>KTD310</t>
  </si>
  <si>
    <t>KTD311</t>
  </si>
  <si>
    <t>KTD312</t>
  </si>
  <si>
    <t>KTD313</t>
  </si>
  <si>
    <t>7640182548858</t>
  </si>
  <si>
    <t>7640182548865</t>
  </si>
  <si>
    <t>7640182548872</t>
  </si>
  <si>
    <t>7640182548889</t>
  </si>
  <si>
    <t>Master Cartons</t>
  </si>
  <si>
    <t>Quantity per Master carton</t>
  </si>
  <si>
    <t>Weight Crt (kg)</t>
  </si>
  <si>
    <t>Cartons / palett</t>
  </si>
  <si>
    <t>Layers / palett</t>
  </si>
  <si>
    <t xml:space="preserve">Product description </t>
  </si>
  <si>
    <t>SKU</t>
  </si>
  <si>
    <t xml:space="preserve">Product EAN          Code 13 </t>
  </si>
  <si>
    <t>Product description</t>
  </si>
  <si>
    <t xml:space="preserve">Bathrobe Kimono S/M Emerald </t>
  </si>
  <si>
    <t xml:space="preserve">Bathrobe Kimono L/XL Emerald </t>
  </si>
  <si>
    <t>Bathrobe Kimono S/M Carbon</t>
  </si>
  <si>
    <t>Bathrobe Kimono L/XL Carbon</t>
  </si>
  <si>
    <t xml:space="preserve">100% cotton 350g/m2 </t>
  </si>
  <si>
    <t>Dimensions            Carton Out (cm)                    LxPxh</t>
  </si>
  <si>
    <t>Home Textile KTD inspired by Kenzo Takada</t>
  </si>
  <si>
    <t>Quanttity           (pcs)</t>
  </si>
  <si>
    <t>RETAIL Unit Price</t>
  </si>
  <si>
    <t>RETAIL Global Value</t>
  </si>
  <si>
    <t>Custom Code</t>
  </si>
  <si>
    <t>Origin</t>
  </si>
  <si>
    <t>Pakistan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</si>
</sst>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_-* #,##0_-;\-* #,##0_-;_-* &quot;-&quot;_-;_-@_-"/>
    <numFmt numFmtId="173" formatCode="_-* #,##0.00_-;\-* #,##0.00_-;_-* &quot;-&quot;??_-;_-@_-"/>
    <numFmt numFmtId="174" formatCode="#,##0\ &quot;CHF&quot;;\-#,##0\ &quot;CHF&quot;"/>
    <numFmt numFmtId="175" formatCode="#,##0\ &quot;CHF&quot;;[Red]\-#,##0\ &quot;CHF&quot;"/>
    <numFmt numFmtId="176" formatCode="#,##0.00\ &quot;CHF&quot;;\-#,##0.00\ &quot;CHF&quot;"/>
    <numFmt numFmtId="177" formatCode="#,##0.00\ &quot;CHF&quot;;[Red]\-#,##0.00\ &quot;CHF&quot;"/>
    <numFmt numFmtId="178" formatCode="_-* #,##0\ &quot;CHF&quot;_-;\-* #,##0\ &quot;CHF&quot;_-;_-* &quot;-&quot;\ &quot;CHF&quot;_-;_-@_-"/>
    <numFmt numFmtId="179" formatCode="_-* #,##0\ _C_H_F_-;\-* #,##0\ _C_H_F_-;_-* &quot;-&quot;\ _C_H_F_-;_-@_-"/>
    <numFmt numFmtId="180" formatCode="_-* #,##0.00\ &quot;CHF&quot;_-;\-* #,##0.00\ &quot;CHF&quot;_-;_-* &quot;-&quot;??\ &quot;CHF&quot;_-;_-@_-"/>
    <numFmt numFmtId="181" formatCode="_-* #,##0.00\ _C_H_F_-;\-* #,##0.00\ _C_H_F_-;_-* &quot;-&quot;??\ _C_H_F_-;_-@_-"/>
    <numFmt numFmtId="182" formatCode="00000"/>
    <numFmt numFmtId="183" formatCode="_-* #,##0.0\ _€_-;\-* #,##0.0\ _€_-;_-* &quot;-&quot;??\ _€_-;_-@_-"/>
    <numFmt numFmtId="184" formatCode="_-* #,##0\ _€_-;\-* #,##0\ _€_-;_-* &quot;-&quot;??\ _€_-;_-@_-"/>
    <numFmt numFmtId="185" formatCode="_-[$€-410]\ * #,##0.00_-;\-[$€-410]\ * #,##0.00_-;_-[$€-410]\ * &quot;-&quot;??_-;_-@_-"/>
    <numFmt numFmtId="186" formatCode="_-* #,##0.0\ _€_-;\-* #,##0.0\ _€_-;_-* &quot;-&quot;?\ _€_-;_-@_-"/>
    <numFmt numFmtId="187" formatCode="_-* #,##0.0\ &quot;€&quot;_-;\-* #,##0.0\ &quot;€&quot;_-;_-* &quot;-&quot;??\ &quot;€&quot;_-;_-@_-"/>
    <numFmt numFmtId="188" formatCode="_-* #,##0\ &quot;€&quot;_-;\-* #,##0\ &quot;€&quot;_-;_-* &quot;-&quot;??\ &quot;€&quot;_-;_-@_-"/>
    <numFmt numFmtId="189" formatCode="0.0%"/>
    <numFmt numFmtId="190" formatCode="_-[$$-409]* #,##0.00_ ;_-[$$-409]* \-#,##0.00\ ;_-[$$-409]* &quot;-&quot;??_ ;_-@_ "/>
    <numFmt numFmtId="191" formatCode="&quot;Sì&quot;;&quot;Sì&quot;;&quot;No&quot;"/>
    <numFmt numFmtId="192" formatCode="&quot;Vero&quot;;&quot;Vero&quot;;&quot;Falso&quot;"/>
    <numFmt numFmtId="193" formatCode="&quot;Attivo&quot;;&quot;Attivo&quot;;&quot;Inattivo&quot;"/>
    <numFmt numFmtId="194" formatCode="[$€-2]\ #.##000_);[Red]\([$€-2]\ #.##000\)"/>
    <numFmt numFmtId="195" formatCode="_-* #,##0_-;\-* #,##0_-;_-* &quot;-&quot;??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b/>
      <sz val="14"/>
      <color indexed="9"/>
      <name val="Arial"/>
      <family val="2"/>
    </font>
    <font>
      <u val="single"/>
      <sz val="10"/>
      <color indexed="15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84" fontId="2" fillId="0" borderId="0" xfId="42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8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4" fontId="3" fillId="0" borderId="0" xfId="42" applyNumberFormat="1" applyFont="1" applyAlignment="1">
      <alignment vertical="center"/>
    </xf>
    <xf numFmtId="182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184" fontId="3" fillId="0" borderId="10" xfId="42" applyNumberFormat="1" applyFont="1" applyFill="1" applyBorder="1" applyAlignment="1" applyProtection="1">
      <alignment horizontal="center" vertical="center"/>
      <protection/>
    </xf>
    <xf numFmtId="184" fontId="3" fillId="0" borderId="0" xfId="42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88" fontId="2" fillId="0" borderId="0" xfId="0" applyNumberFormat="1" applyFont="1" applyAlignment="1">
      <alignment vertical="center"/>
    </xf>
    <xf numFmtId="188" fontId="3" fillId="0" borderId="0" xfId="44" applyNumberFormat="1" applyFont="1" applyAlignment="1">
      <alignment vertical="center"/>
    </xf>
    <xf numFmtId="188" fontId="2" fillId="0" borderId="0" xfId="44" applyNumberFormat="1" applyFont="1" applyAlignment="1">
      <alignment vertic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184" fontId="3" fillId="0" borderId="10" xfId="42" applyNumberFormat="1" applyFont="1" applyFill="1" applyBorder="1" applyAlignment="1" applyProtection="1">
      <alignment vertical="center"/>
      <protection/>
    </xf>
    <xf numFmtId="44" fontId="3" fillId="0" borderId="0" xfId="44" applyFont="1" applyBorder="1" applyAlignment="1">
      <alignment vertical="center"/>
    </xf>
    <xf numFmtId="0" fontId="3" fillId="0" borderId="0" xfId="0" applyFont="1" applyFill="1" applyAlignment="1">
      <alignment vertical="center"/>
    </xf>
    <xf numFmtId="184" fontId="3" fillId="0" borderId="11" xfId="42" applyNumberFormat="1" applyFont="1" applyFill="1" applyBorder="1" applyAlignment="1" applyProtection="1">
      <alignment horizontal="center" vertical="center"/>
      <protection/>
    </xf>
    <xf numFmtId="184" fontId="2" fillId="7" borderId="10" xfId="42" applyNumberFormat="1" applyFont="1" applyFill="1" applyBorder="1" applyAlignment="1">
      <alignment vertical="center" wrapText="1"/>
    </xf>
    <xf numFmtId="183" fontId="3" fillId="0" borderId="10" xfId="42" applyNumberFormat="1" applyFont="1" applyFill="1" applyBorder="1" applyAlignment="1">
      <alignment horizontal="center" vertical="center"/>
    </xf>
    <xf numFmtId="43" fontId="3" fillId="0" borderId="10" xfId="42" applyFont="1" applyFill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0" fontId="3" fillId="0" borderId="12" xfId="42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182" fontId="2" fillId="3" borderId="10" xfId="0" applyNumberFormat="1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182" fontId="2" fillId="7" borderId="10" xfId="0" applyNumberFormat="1" applyFont="1" applyFill="1" applyBorder="1" applyAlignment="1" applyProtection="1">
      <alignment horizontal="center" vertical="center" wrapText="1"/>
      <protection/>
    </xf>
    <xf numFmtId="43" fontId="2" fillId="7" borderId="10" xfId="42" applyFont="1" applyFill="1" applyBorder="1" applyAlignment="1">
      <alignment horizontal="center" vertical="center" wrapText="1"/>
    </xf>
    <xf numFmtId="184" fontId="2" fillId="7" borderId="10" xfId="42" applyNumberFormat="1" applyFont="1" applyFill="1" applyBorder="1" applyAlignment="1">
      <alignment horizontal="center" vertical="center" wrapText="1"/>
    </xf>
    <xf numFmtId="184" fontId="2" fillId="7" borderId="12" xfId="4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44" fontId="3" fillId="33" borderId="0" xfId="44" applyFont="1" applyFill="1" applyAlignment="1">
      <alignment vertical="center"/>
    </xf>
    <xf numFmtId="182" fontId="3" fillId="0" borderId="0" xfId="0" applyNumberFormat="1" applyFont="1" applyAlignment="1">
      <alignment horizontal="center" vertical="center"/>
    </xf>
    <xf numFmtId="44" fontId="3" fillId="0" borderId="0" xfId="44" applyFont="1" applyFill="1" applyAlignment="1">
      <alignment vertical="center"/>
    </xf>
    <xf numFmtId="44" fontId="2" fillId="0" borderId="0" xfId="44" applyFont="1" applyFill="1" applyAlignment="1">
      <alignment horizontal="center" vertical="center"/>
    </xf>
    <xf numFmtId="44" fontId="2" fillId="0" borderId="0" xfId="44" applyFont="1" applyFill="1" applyAlignment="1">
      <alignment horizontal="center" vertical="center" wrapText="1"/>
    </xf>
    <xf numFmtId="44" fontId="45" fillId="0" borderId="0" xfId="44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84" fontId="2" fillId="7" borderId="13" xfId="42" applyNumberFormat="1" applyFont="1" applyFill="1" applyBorder="1" applyAlignment="1">
      <alignment horizontal="center" vertical="center" wrapText="1"/>
    </xf>
    <xf numFmtId="44" fontId="2" fillId="0" borderId="0" xfId="44" applyFont="1" applyAlignment="1">
      <alignment horizontal="center" vertical="center" wrapText="1"/>
    </xf>
    <xf numFmtId="188" fontId="2" fillId="0" borderId="0" xfId="44" applyNumberFormat="1" applyFont="1" applyAlignment="1">
      <alignment horizontal="center" vertical="center"/>
    </xf>
    <xf numFmtId="188" fontId="3" fillId="0" borderId="0" xfId="44" applyNumberFormat="1" applyFont="1" applyFill="1" applyAlignment="1">
      <alignment vertical="center"/>
    </xf>
    <xf numFmtId="44" fontId="46" fillId="34" borderId="13" xfId="44" applyFont="1" applyFill="1" applyBorder="1" applyAlignment="1" applyProtection="1">
      <alignment horizontal="center" vertical="center" wrapText="1"/>
      <protection/>
    </xf>
    <xf numFmtId="188" fontId="46" fillId="34" borderId="10" xfId="44" applyNumberFormat="1" applyFont="1" applyFill="1" applyBorder="1" applyAlignment="1" applyProtection="1">
      <alignment vertical="center" wrapText="1"/>
      <protection/>
    </xf>
    <xf numFmtId="188" fontId="46" fillId="34" borderId="10" xfId="44" applyNumberFormat="1" applyFont="1" applyFill="1" applyBorder="1" applyAlignment="1" applyProtection="1">
      <alignment horizontal="center" vertical="center" wrapText="1"/>
      <protection/>
    </xf>
    <xf numFmtId="44" fontId="3" fillId="0" borderId="10" xfId="44" applyFont="1" applyFill="1" applyBorder="1" applyAlignment="1" applyProtection="1">
      <alignment horizontal="center" vertical="center"/>
      <protection/>
    </xf>
    <xf numFmtId="188" fontId="3" fillId="0" borderId="10" xfId="44" applyNumberFormat="1" applyFont="1" applyFill="1" applyBorder="1" applyAlignment="1" applyProtection="1">
      <alignment horizontal="center" vertical="center"/>
      <protection/>
    </xf>
    <xf numFmtId="44" fontId="3" fillId="0" borderId="0" xfId="44" applyFont="1" applyAlignment="1">
      <alignment vertical="center"/>
    </xf>
    <xf numFmtId="184" fontId="2" fillId="7" borderId="14" xfId="42" applyNumberFormat="1" applyFont="1" applyFill="1" applyBorder="1" applyAlignment="1">
      <alignment horizontal="center" vertical="center" wrapText="1"/>
    </xf>
    <xf numFmtId="184" fontId="3" fillId="0" borderId="14" xfId="42" applyNumberFormat="1" applyFont="1" applyFill="1" applyBorder="1" applyAlignment="1">
      <alignment horizontal="center" vertical="center"/>
    </xf>
    <xf numFmtId="188" fontId="3" fillId="0" borderId="0" xfId="44" applyNumberFormat="1" applyFont="1" applyAlignment="1">
      <alignment horizontal="center" vertical="center"/>
    </xf>
    <xf numFmtId="184" fontId="2" fillId="0" borderId="0" xfId="42" applyNumberFormat="1" applyFont="1" applyFill="1" applyAlignment="1">
      <alignment horizontal="center" vertical="center" wrapText="1"/>
    </xf>
    <xf numFmtId="9" fontId="2" fillId="0" borderId="0" xfId="59" applyFont="1" applyAlignment="1">
      <alignment horizontal="center" vertical="center" wrapText="1"/>
    </xf>
    <xf numFmtId="189" fontId="2" fillId="0" borderId="0" xfId="59" applyNumberFormat="1" applyFont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/>
    </xf>
    <xf numFmtId="183" fontId="2" fillId="7" borderId="10" xfId="42" applyNumberFormat="1" applyFont="1" applyFill="1" applyBorder="1" applyAlignment="1">
      <alignment horizontal="center" vertical="center" wrapText="1"/>
    </xf>
    <xf numFmtId="184" fontId="5" fillId="33" borderId="15" xfId="42" applyNumberFormat="1" applyFont="1" applyFill="1" applyBorder="1" applyAlignment="1">
      <alignment horizontal="left" vertical="center"/>
    </xf>
    <xf numFmtId="184" fontId="2" fillId="3" borderId="16" xfId="42" applyNumberFormat="1" applyFont="1" applyFill="1" applyBorder="1" applyAlignment="1">
      <alignment horizontal="center" vertical="center"/>
    </xf>
    <xf numFmtId="184" fontId="2" fillId="3" borderId="17" xfId="42" applyNumberFormat="1" applyFont="1" applyFill="1" applyBorder="1" applyAlignment="1">
      <alignment horizontal="center" vertical="center"/>
    </xf>
    <xf numFmtId="184" fontId="2" fillId="3" borderId="18" xfId="42" applyNumberFormat="1" applyFont="1" applyFill="1" applyBorder="1" applyAlignment="1">
      <alignment horizontal="center" vertical="center"/>
    </xf>
    <xf numFmtId="182" fontId="2" fillId="7" borderId="19" xfId="0" applyNumberFormat="1" applyFont="1" applyFill="1" applyBorder="1" applyAlignment="1">
      <alignment horizontal="center" vertical="center"/>
    </xf>
    <xf numFmtId="182" fontId="2" fillId="7" borderId="17" xfId="0" applyNumberFormat="1" applyFont="1" applyFill="1" applyBorder="1" applyAlignment="1">
      <alignment horizontal="center" vertical="center"/>
    </xf>
    <xf numFmtId="182" fontId="2" fillId="7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uale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"/>
  <sheetViews>
    <sheetView tabSelected="1" zoomScale="95" zoomScaleNormal="95" zoomScalePageLayoutView="0" workbookViewId="0" topLeftCell="A1">
      <selection activeCell="F23" sqref="F23"/>
    </sheetView>
  </sheetViews>
  <sheetFormatPr defaultColWidth="8.8515625" defaultRowHeight="12.75"/>
  <cols>
    <col min="1" max="1" width="20.8515625" style="1" customWidth="1"/>
    <col min="2" max="2" width="13.8515625" style="5" customWidth="1"/>
    <col min="3" max="3" width="56.28125" style="4" customWidth="1"/>
    <col min="4" max="4" width="30.00390625" style="2" customWidth="1"/>
    <col min="5" max="6" width="17.28125" style="11" customWidth="1"/>
    <col min="7" max="7" width="15.421875" style="54" customWidth="1"/>
    <col min="8" max="8" width="18.140625" style="54" bestFit="1" customWidth="1"/>
    <col min="9" max="9" width="16.28125" style="5" customWidth="1"/>
    <col min="10" max="10" width="26.28125" style="5" customWidth="1"/>
    <col min="11" max="11" width="11.7109375" style="19" customWidth="1"/>
    <col min="12" max="12" width="11.140625" style="6" customWidth="1"/>
    <col min="13" max="13" width="11.57421875" style="6" customWidth="1"/>
    <col min="14" max="14" width="16.00390625" style="7" bestFit="1" customWidth="1"/>
    <col min="15" max="15" width="13.00390625" style="14" customWidth="1"/>
    <col min="16" max="17" width="13.00390625" style="57" customWidth="1"/>
    <col min="18" max="18" width="17.00390625" style="6" customWidth="1"/>
    <col min="19" max="19" width="5.28125" style="6" customWidth="1"/>
    <col min="20" max="21" width="15.00390625" style="40" customWidth="1"/>
    <col min="22" max="22" width="15.00390625" style="14" bestFit="1" customWidth="1"/>
    <col min="23" max="23" width="15.00390625" style="6" bestFit="1" customWidth="1"/>
    <col min="24" max="24" width="11.8515625" style="6" bestFit="1" customWidth="1"/>
    <col min="25" max="25" width="8.8515625" style="6" customWidth="1"/>
    <col min="26" max="26" width="15.00390625" style="6" bestFit="1" customWidth="1"/>
    <col min="27" max="27" width="8.8515625" style="6" customWidth="1"/>
    <col min="28" max="28" width="15.00390625" style="6" bestFit="1" customWidth="1"/>
    <col min="29" max="29" width="8.8515625" style="6" customWidth="1"/>
    <col min="30" max="30" width="18.421875" style="6" bestFit="1" customWidth="1"/>
    <col min="31" max="31" width="8.8515625" style="6" customWidth="1"/>
    <col min="32" max="32" width="15.00390625" style="6" bestFit="1" customWidth="1"/>
    <col min="33" max="16384" width="8.8515625" style="6" customWidth="1"/>
  </cols>
  <sheetData>
    <row r="1" spans="1:19" ht="58.5" customHeight="1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44"/>
    </row>
    <row r="2" spans="1:32" s="17" customFormat="1" ht="72.75" customHeight="1">
      <c r="A2" s="64" t="s">
        <v>23</v>
      </c>
      <c r="B2" s="65"/>
      <c r="C2" s="65"/>
      <c r="D2" s="66"/>
      <c r="E2" s="45" t="s">
        <v>31</v>
      </c>
      <c r="F2" s="45" t="s">
        <v>15</v>
      </c>
      <c r="G2" s="49" t="s">
        <v>32</v>
      </c>
      <c r="H2" s="49" t="s">
        <v>33</v>
      </c>
      <c r="I2" s="67" t="s">
        <v>1</v>
      </c>
      <c r="J2" s="68"/>
      <c r="K2" s="68"/>
      <c r="L2" s="68"/>
      <c r="M2" s="68"/>
      <c r="N2" s="68"/>
      <c r="O2" s="68"/>
      <c r="P2" s="68"/>
      <c r="Q2" s="68"/>
      <c r="R2" s="69"/>
      <c r="S2" s="36"/>
      <c r="T2" s="41"/>
      <c r="U2" s="41"/>
      <c r="V2" s="47"/>
      <c r="W2" s="61"/>
      <c r="X2" s="61"/>
      <c r="Z2" s="13"/>
      <c r="AB2" s="13"/>
      <c r="AD2" s="15"/>
      <c r="AF2" s="13"/>
    </row>
    <row r="3" spans="1:24" s="35" customFormat="1" ht="61.5" customHeight="1">
      <c r="A3" s="28" t="s">
        <v>22</v>
      </c>
      <c r="B3" s="29" t="s">
        <v>21</v>
      </c>
      <c r="C3" s="30" t="s">
        <v>20</v>
      </c>
      <c r="D3" s="30" t="s">
        <v>2</v>
      </c>
      <c r="E3" s="22">
        <f>+SUM(E4:E7)</f>
        <v>14662</v>
      </c>
      <c r="F3" s="22">
        <f>+SUM(F4:F7)</f>
        <v>4887.333333333334</v>
      </c>
      <c r="G3" s="50">
        <f>+H3/E3</f>
        <v>260</v>
      </c>
      <c r="H3" s="51">
        <f>+SUM(H4:H7)</f>
        <v>3812120</v>
      </c>
      <c r="I3" s="31" t="s">
        <v>16</v>
      </c>
      <c r="J3" s="31" t="s">
        <v>0</v>
      </c>
      <c r="K3" s="62" t="s">
        <v>29</v>
      </c>
      <c r="L3" s="62"/>
      <c r="M3" s="62"/>
      <c r="N3" s="32" t="s">
        <v>17</v>
      </c>
      <c r="O3" s="33" t="s">
        <v>18</v>
      </c>
      <c r="P3" s="55" t="s">
        <v>19</v>
      </c>
      <c r="Q3" s="55" t="s">
        <v>35</v>
      </c>
      <c r="R3" s="34" t="s">
        <v>34</v>
      </c>
      <c r="S3" s="37"/>
      <c r="T3" s="42"/>
      <c r="U3" s="58"/>
      <c r="V3" s="46"/>
      <c r="W3" s="60"/>
      <c r="X3" s="59"/>
    </row>
    <row r="4" spans="1:23" s="20" customFormat="1" ht="36.75" customHeight="1">
      <c r="A4" s="21" t="s">
        <v>3</v>
      </c>
      <c r="B4" s="8" t="s">
        <v>7</v>
      </c>
      <c r="C4" s="9" t="s">
        <v>24</v>
      </c>
      <c r="D4" s="27" t="s">
        <v>28</v>
      </c>
      <c r="E4" s="7">
        <v>4325</v>
      </c>
      <c r="F4" s="7">
        <f>+E4/I4</f>
        <v>1441.6666666666667</v>
      </c>
      <c r="G4" s="52">
        <v>260</v>
      </c>
      <c r="H4" s="53">
        <f>+G4*E4</f>
        <v>1124500</v>
      </c>
      <c r="I4" s="18">
        <v>3</v>
      </c>
      <c r="J4" s="10" t="s">
        <v>11</v>
      </c>
      <c r="K4" s="23">
        <v>43</v>
      </c>
      <c r="L4" s="23">
        <v>37</v>
      </c>
      <c r="M4" s="23">
        <v>40</v>
      </c>
      <c r="N4" s="24">
        <v>6</v>
      </c>
      <c r="O4" s="25">
        <v>30</v>
      </c>
      <c r="P4" s="56">
        <v>5</v>
      </c>
      <c r="Q4" s="56" t="s">
        <v>36</v>
      </c>
      <c r="R4" s="26"/>
      <c r="S4" s="38"/>
      <c r="T4" s="43"/>
      <c r="U4" s="43"/>
      <c r="V4" s="40"/>
      <c r="W4" s="48"/>
    </row>
    <row r="5" spans="1:23" s="20" customFormat="1" ht="36.75" customHeight="1">
      <c r="A5" s="21" t="s">
        <v>4</v>
      </c>
      <c r="B5" s="8" t="s">
        <v>8</v>
      </c>
      <c r="C5" s="9" t="s">
        <v>25</v>
      </c>
      <c r="D5" s="27" t="s">
        <v>28</v>
      </c>
      <c r="E5" s="7">
        <v>2347</v>
      </c>
      <c r="F5" s="7">
        <f>+E5/I5</f>
        <v>782.3333333333334</v>
      </c>
      <c r="G5" s="52">
        <v>260</v>
      </c>
      <c r="H5" s="53">
        <f>+G5*E5</f>
        <v>610220</v>
      </c>
      <c r="I5" s="18">
        <v>3</v>
      </c>
      <c r="J5" s="10" t="s">
        <v>12</v>
      </c>
      <c r="K5" s="23">
        <v>43</v>
      </c>
      <c r="L5" s="23">
        <v>37</v>
      </c>
      <c r="M5" s="23">
        <v>40</v>
      </c>
      <c r="N5" s="24">
        <v>6</v>
      </c>
      <c r="O5" s="25">
        <v>30</v>
      </c>
      <c r="P5" s="56">
        <v>5</v>
      </c>
      <c r="Q5" s="56" t="s">
        <v>36</v>
      </c>
      <c r="R5" s="26"/>
      <c r="S5" s="38"/>
      <c r="T5" s="43"/>
      <c r="U5" s="43"/>
      <c r="V5" s="40"/>
      <c r="W5" s="48"/>
    </row>
    <row r="6" spans="1:23" s="20" customFormat="1" ht="36.75" customHeight="1">
      <c r="A6" s="21" t="s">
        <v>5</v>
      </c>
      <c r="B6" s="8" t="s">
        <v>9</v>
      </c>
      <c r="C6" s="9" t="s">
        <v>26</v>
      </c>
      <c r="D6" s="27" t="s">
        <v>28</v>
      </c>
      <c r="E6" s="7">
        <v>3845</v>
      </c>
      <c r="F6" s="7">
        <f>+E6/I6</f>
        <v>1281.6666666666667</v>
      </c>
      <c r="G6" s="52">
        <v>260</v>
      </c>
      <c r="H6" s="53">
        <f>+G6*E6</f>
        <v>999700</v>
      </c>
      <c r="I6" s="18">
        <v>3</v>
      </c>
      <c r="J6" s="10" t="s">
        <v>13</v>
      </c>
      <c r="K6" s="23">
        <v>43</v>
      </c>
      <c r="L6" s="23">
        <v>37</v>
      </c>
      <c r="M6" s="23">
        <v>40</v>
      </c>
      <c r="N6" s="24">
        <v>6</v>
      </c>
      <c r="O6" s="25">
        <v>30</v>
      </c>
      <c r="P6" s="56">
        <v>5</v>
      </c>
      <c r="Q6" s="56" t="s">
        <v>36</v>
      </c>
      <c r="R6" s="26"/>
      <c r="S6" s="38"/>
      <c r="T6" s="43"/>
      <c r="U6" s="43"/>
      <c r="V6" s="40"/>
      <c r="W6" s="48"/>
    </row>
    <row r="7" spans="1:23" s="20" customFormat="1" ht="36.75" customHeight="1">
      <c r="A7" s="21" t="s">
        <v>6</v>
      </c>
      <c r="B7" s="8" t="s">
        <v>10</v>
      </c>
      <c r="C7" s="9" t="s">
        <v>27</v>
      </c>
      <c r="D7" s="27" t="s">
        <v>28</v>
      </c>
      <c r="E7" s="7">
        <v>4145</v>
      </c>
      <c r="F7" s="7">
        <f>+E7/I7</f>
        <v>1381.6666666666667</v>
      </c>
      <c r="G7" s="52">
        <v>260</v>
      </c>
      <c r="H7" s="53">
        <f>+G7*E7</f>
        <v>1077700</v>
      </c>
      <c r="I7" s="18">
        <v>3</v>
      </c>
      <c r="J7" s="10" t="s">
        <v>14</v>
      </c>
      <c r="K7" s="23">
        <v>43</v>
      </c>
      <c r="L7" s="23">
        <v>37</v>
      </c>
      <c r="M7" s="23">
        <v>40</v>
      </c>
      <c r="N7" s="24">
        <v>6</v>
      </c>
      <c r="O7" s="25">
        <v>30</v>
      </c>
      <c r="P7" s="56">
        <v>5</v>
      </c>
      <c r="Q7" s="56" t="s">
        <v>36</v>
      </c>
      <c r="R7" s="26"/>
      <c r="S7" s="38"/>
      <c r="T7" s="43"/>
      <c r="U7" s="43"/>
      <c r="V7" s="40"/>
      <c r="W7" s="48"/>
    </row>
    <row r="8" spans="1:17" ht="18">
      <c r="A8" s="12"/>
      <c r="L8" s="13"/>
      <c r="N8" s="3"/>
      <c r="O8" s="15"/>
      <c r="P8" s="47"/>
      <c r="Q8" s="47"/>
    </row>
    <row r="9" spans="1:9" ht="18">
      <c r="A9" s="16"/>
      <c r="I9" s="39"/>
    </row>
    <row r="10" spans="1:9" ht="18">
      <c r="A10" s="16"/>
      <c r="I10" s="39"/>
    </row>
  </sheetData>
  <sheetProtection/>
  <mergeCells count="4">
    <mergeCell ref="K3:M3"/>
    <mergeCell ref="A1:R1"/>
    <mergeCell ref="A2:D2"/>
    <mergeCell ref="I2:R2"/>
  </mergeCells>
  <printOptions horizontalCentered="1"/>
  <pageMargins left="0.196299212598425" right="0.196299212598425" top="0.75" bottom="0.75" header="0.31" footer="0.31"/>
  <pageSetup fitToHeight="1" fitToWidth="1" horizontalDpi="600" verticalDpi="600" orientation="landscape" paperSize="8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2022-08-10T11:33:46Z</cp:lastPrinted>
  <dcterms:created xsi:type="dcterms:W3CDTF">2015-09-14T14:39:04Z</dcterms:created>
  <dcterms:modified xsi:type="dcterms:W3CDTF">2023-02-01T09:17:10Z</dcterms:modified>
  <cp:category/>
  <cp:version/>
  <cp:contentType/>
  <cp:contentStatus/>
</cp:coreProperties>
</file>